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 Elena Garcia\Desktop\cta publica abri-junio 23\"/>
    </mc:Choice>
  </mc:AlternateContent>
  <xr:revisionPtr revIDLastSave="0" documentId="8_{8F616D3B-51AE-40BB-9011-2A50573E71E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D3" i="2" l="1"/>
  <c r="C3" i="2"/>
  <c r="B3" i="2"/>
  <c r="E12" i="2"/>
  <c r="E4" i="2"/>
  <c r="F12" i="2"/>
  <c r="F4" i="2"/>
  <c r="E3" i="2" l="1"/>
  <c r="F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<sst xmlns="http://schemas.openxmlformats.org/spreadsheetml/2006/main" count="27" uniqueCount="27">
  <si>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</si>
  <si>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</si>
  <si>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</si>
  <si>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</si>
  <si>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</si>
  <si>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</si>
  <si>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</si>
  <si>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</si>
  <si>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</si>
  <si>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</si>
  <si>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</si>
  <si>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</si>
  <si>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</si>
  <si>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</si>
  <si>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</si>
  <si>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</si>
  <si>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</si>
  <si>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</si>
  <si>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</si>
  <si>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</si>
  <si>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</si>
  <si>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</si>
  <si>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</si>
  <si>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</si>
  <si>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</si>
  <si>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</si>
  <si>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UNIVERSIDAD POLITECNICA DE JUVENTINO ROSAS
Estado Analítico del Activo
Del 1 de Enero al 30 de Junio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</si>
</sst>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showGridLines="0" tabSelected="1" zoomScaleNormal="100" workbookViewId="0">
      <selection sqref="A1:F1"/>
    </sheetView>
  </sheetViews>
  <sheetFormatPr baseColWidth="10" defaultColWidth="12" defaultRowHeight="10.199999999999999" x14ac:dyDescent="0.2"/>
  <cols>
    <col min="1" max="1" width="65.85546875" style="1" customWidth="1"/>
    <col min="2" max="6" width="20.8554687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ht="20.399999999999999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125736288.38</v>
      </c>
      <c r="C3" s="8">
        <f t="shared" ref="C3:F3" si="0">C4+C12</f>
        <v>73691333.160000011</v>
      </c>
      <c r="D3" s="8">
        <f t="shared" si="0"/>
        <v>68091748.359999999</v>
      </c>
      <c r="E3" s="8">
        <f t="shared" si="0"/>
        <v>131335873.18000001</v>
      </c>
      <c r="F3" s="8">
        <f t="shared" si="0"/>
        <v>5599584.7999999961</v>
      </c>
    </row>
    <row r="4" spans="1:6" x14ac:dyDescent="0.2">
      <c r="A4" s="5" t="s">
        <v>4</v>
      </c>
      <c r="B4" s="8">
        <f>SUM(B5:B11)</f>
        <v>8064694.4400000004</v>
      </c>
      <c r="C4" s="8">
        <f>SUM(C5:C11)</f>
        <v>73644971.980000004</v>
      </c>
      <c r="D4" s="8">
        <f>SUM(D5:D11)</f>
        <v>68063895.290000007</v>
      </c>
      <c r="E4" s="8">
        <f>SUM(E5:E11)</f>
        <v>13645771.129999997</v>
      </c>
      <c r="F4" s="8">
        <f>SUM(F5:F11)</f>
        <v>5581076.6899999967</v>
      </c>
    </row>
    <row r="5" spans="1:6" x14ac:dyDescent="0.2">
      <c r="A5" s="6" t="s">
        <v>5</v>
      </c>
      <c r="B5" s="9">
        <v>8051133.4000000004</v>
      </c>
      <c r="C5" s="9">
        <v>57326874.450000003</v>
      </c>
      <c r="D5" s="9">
        <v>51765823.130000003</v>
      </c>
      <c r="E5" s="9">
        <f>B5+C5-D5</f>
        <v>13612184.719999999</v>
      </c>
      <c r="F5" s="9">
        <f t="shared" ref="F5:F11" si="1">E5-B5</f>
        <v>5561051.3199999984</v>
      </c>
    </row>
    <row r="6" spans="1:6" x14ac:dyDescent="0.2">
      <c r="A6" s="6" t="s">
        <v>6</v>
      </c>
      <c r="B6" s="9">
        <v>6461.04</v>
      </c>
      <c r="C6" s="9">
        <v>16318097.529999999</v>
      </c>
      <c r="D6" s="9">
        <v>16298072.16</v>
      </c>
      <c r="E6" s="9">
        <f t="shared" ref="E6:E11" si="2">B6+C6-D6</f>
        <v>26486.409999998286</v>
      </c>
      <c r="F6" s="9">
        <f t="shared" si="1"/>
        <v>20025.369999998285</v>
      </c>
    </row>
    <row r="7" spans="1:6" x14ac:dyDescent="0.2">
      <c r="A7" s="6" t="s">
        <v>7</v>
      </c>
      <c r="B7" s="9">
        <v>0</v>
      </c>
      <c r="C7" s="9">
        <v>0</v>
      </c>
      <c r="D7" s="9">
        <v>0</v>
      </c>
      <c r="E7" s="9">
        <f t="shared" si="2"/>
        <v>0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7100</v>
      </c>
      <c r="C11" s="9">
        <v>0</v>
      </c>
      <c r="D11" s="9">
        <v>0</v>
      </c>
      <c r="E11" s="9">
        <f t="shared" si="2"/>
        <v>7100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117671593.94</v>
      </c>
      <c r="C12" s="8">
        <f>SUM(C13:C21)</f>
        <v>46361.18</v>
      </c>
      <c r="D12" s="8">
        <f>SUM(D13:D21)</f>
        <v>27853.07</v>
      </c>
      <c r="E12" s="8">
        <f>SUM(E13:E21)</f>
        <v>117690102.05000001</v>
      </c>
      <c r="F12" s="8">
        <f>SUM(F13:F21)</f>
        <v>18508.109999999404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128142914.2</v>
      </c>
      <c r="C15" s="10">
        <v>0</v>
      </c>
      <c r="D15" s="10">
        <v>0</v>
      </c>
      <c r="E15" s="10">
        <f t="shared" si="4"/>
        <v>128142914.2</v>
      </c>
      <c r="F15" s="10">
        <f t="shared" si="3"/>
        <v>0</v>
      </c>
    </row>
    <row r="16" spans="1:6" x14ac:dyDescent="0.2">
      <c r="A16" s="6" t="s">
        <v>14</v>
      </c>
      <c r="B16" s="9">
        <v>49503033.210000001</v>
      </c>
      <c r="C16" s="9">
        <v>37023.18</v>
      </c>
      <c r="D16" s="9">
        <v>27853.07</v>
      </c>
      <c r="E16" s="9">
        <f t="shared" si="4"/>
        <v>49512203.32</v>
      </c>
      <c r="F16" s="9">
        <f t="shared" si="3"/>
        <v>9170.109999999404</v>
      </c>
    </row>
    <row r="17" spans="1:6" x14ac:dyDescent="0.2">
      <c r="A17" s="6" t="s">
        <v>15</v>
      </c>
      <c r="B17" s="9">
        <v>88673.43</v>
      </c>
      <c r="C17" s="9">
        <v>0</v>
      </c>
      <c r="D17" s="9">
        <v>0</v>
      </c>
      <c r="E17" s="9">
        <f t="shared" si="4"/>
        <v>88673.43</v>
      </c>
      <c r="F17" s="9">
        <f t="shared" si="3"/>
        <v>0</v>
      </c>
    </row>
    <row r="18" spans="1:6" x14ac:dyDescent="0.2">
      <c r="A18" s="6" t="s">
        <v>16</v>
      </c>
      <c r="B18" s="9">
        <v>-60063026.899999999</v>
      </c>
      <c r="C18" s="9">
        <v>9338</v>
      </c>
      <c r="D18" s="9">
        <v>0</v>
      </c>
      <c r="E18" s="9">
        <f t="shared" si="4"/>
        <v>-60053688.899999999</v>
      </c>
      <c r="F18" s="9">
        <f t="shared" si="3"/>
        <v>9338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3.2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Rosa Elena Garcia</cp:lastModifiedBy>
  <cp:lastPrinted>2023-08-04T22:59:09Z</cp:lastPrinted>
  <dcterms:created xsi:type="dcterms:W3CDTF">2014-02-09T04:04:15Z</dcterms:created>
  <dcterms:modified xsi:type="dcterms:W3CDTF">2023-08-04T22:59:33Z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